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.Анисатова\Documents\Фонд\Кредитование\Нацпроект льготное кредитование\Документы на микрозаймы\"/>
    </mc:Choice>
  </mc:AlternateContent>
  <bookViews>
    <workbookView xWindow="0" yWindow="0" windowWidth="15360" windowHeight="8592"/>
  </bookViews>
  <sheets>
    <sheet name="Лист 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80" i="1" l="1"/>
  <c r="E91" i="1"/>
  <c r="F91" i="1"/>
  <c r="G91" i="1"/>
  <c r="H91" i="1"/>
  <c r="I91" i="1"/>
  <c r="J91" i="1"/>
  <c r="K91" i="1"/>
  <c r="L91" i="1"/>
  <c r="M91" i="1"/>
  <c r="N91" i="1"/>
  <c r="O91" i="1"/>
  <c r="D91" i="1"/>
  <c r="O88" i="1"/>
  <c r="N88" i="1"/>
  <c r="M88" i="1"/>
  <c r="L88" i="1"/>
  <c r="K88" i="1"/>
  <c r="J88" i="1"/>
  <c r="I88" i="1"/>
  <c r="H88" i="1"/>
  <c r="G88" i="1"/>
  <c r="F88" i="1"/>
  <c r="E88" i="1"/>
  <c r="D88" i="1"/>
  <c r="E85" i="1"/>
  <c r="F85" i="1"/>
  <c r="G85" i="1"/>
  <c r="H85" i="1"/>
  <c r="I85" i="1"/>
  <c r="J85" i="1"/>
  <c r="K85" i="1"/>
  <c r="L85" i="1"/>
  <c r="M85" i="1"/>
  <c r="N85" i="1"/>
  <c r="O85" i="1"/>
  <c r="D85" i="1"/>
  <c r="E80" i="1"/>
  <c r="F80" i="1"/>
  <c r="G80" i="1"/>
  <c r="H80" i="1"/>
  <c r="I80" i="1"/>
  <c r="J80" i="1"/>
  <c r="K80" i="1"/>
  <c r="L80" i="1"/>
  <c r="M80" i="1"/>
  <c r="N80" i="1"/>
  <c r="O80" i="1"/>
  <c r="E73" i="1"/>
  <c r="F73" i="1"/>
  <c r="G73" i="1"/>
  <c r="H73" i="1"/>
  <c r="H95" i="1" s="1"/>
  <c r="I73" i="1"/>
  <c r="J73" i="1"/>
  <c r="K73" i="1"/>
  <c r="L73" i="1"/>
  <c r="L95" i="1" s="1"/>
  <c r="M73" i="1"/>
  <c r="N73" i="1"/>
  <c r="O73" i="1"/>
  <c r="D73" i="1"/>
  <c r="D95" i="1" s="1"/>
  <c r="E67" i="1"/>
  <c r="F67" i="1"/>
  <c r="G67" i="1"/>
  <c r="H67" i="1"/>
  <c r="I67" i="1"/>
  <c r="J67" i="1"/>
  <c r="K67" i="1"/>
  <c r="L67" i="1"/>
  <c r="M67" i="1"/>
  <c r="N67" i="1"/>
  <c r="O67" i="1"/>
  <c r="D67" i="1"/>
  <c r="E63" i="1"/>
  <c r="E71" i="1" s="1"/>
  <c r="F63" i="1"/>
  <c r="F71" i="1" s="1"/>
  <c r="G63" i="1"/>
  <c r="G71" i="1" s="1"/>
  <c r="H63" i="1"/>
  <c r="H71" i="1" s="1"/>
  <c r="I63" i="1"/>
  <c r="I71" i="1" s="1"/>
  <c r="J63" i="1"/>
  <c r="J71" i="1" s="1"/>
  <c r="K63" i="1"/>
  <c r="K71" i="1" s="1"/>
  <c r="L63" i="1"/>
  <c r="L71" i="1" s="1"/>
  <c r="M63" i="1"/>
  <c r="M71" i="1" s="1"/>
  <c r="N63" i="1"/>
  <c r="N71" i="1" s="1"/>
  <c r="O63" i="1"/>
  <c r="O71" i="1" s="1"/>
  <c r="D63" i="1"/>
  <c r="O95" i="1" l="1"/>
  <c r="K95" i="1"/>
  <c r="G95" i="1"/>
  <c r="M95" i="1"/>
  <c r="I95" i="1"/>
  <c r="E95" i="1"/>
  <c r="N95" i="1"/>
  <c r="J95" i="1"/>
  <c r="F95" i="1"/>
  <c r="D61" i="1"/>
  <c r="D71" i="1" s="1"/>
  <c r="D96" i="1" s="1"/>
  <c r="E58" i="1" s="1"/>
  <c r="E28" i="1"/>
  <c r="F28" i="1"/>
  <c r="G28" i="1"/>
  <c r="H28" i="1"/>
  <c r="I28" i="1"/>
  <c r="J28" i="1"/>
  <c r="K28" i="1"/>
  <c r="L28" i="1"/>
  <c r="M28" i="1"/>
  <c r="N28" i="1"/>
  <c r="O28" i="1"/>
  <c r="D28" i="1"/>
  <c r="O17" i="1"/>
  <c r="O27" i="1" s="1"/>
  <c r="E17" i="1"/>
  <c r="E27" i="1" s="1"/>
  <c r="F17" i="1"/>
  <c r="F27" i="1" s="1"/>
  <c r="G17" i="1"/>
  <c r="G27" i="1" s="1"/>
  <c r="H17" i="1"/>
  <c r="H27" i="1" s="1"/>
  <c r="I17" i="1"/>
  <c r="I27" i="1" s="1"/>
  <c r="J17" i="1"/>
  <c r="J27" i="1" s="1"/>
  <c r="K17" i="1"/>
  <c r="K27" i="1" s="1"/>
  <c r="L17" i="1"/>
  <c r="L27" i="1" s="1"/>
  <c r="M17" i="1"/>
  <c r="M27" i="1" s="1"/>
  <c r="N17" i="1"/>
  <c r="N27" i="1" s="1"/>
  <c r="D17" i="1"/>
  <c r="D27" i="1" s="1"/>
  <c r="D33" i="1" l="1"/>
  <c r="D37" i="1" s="1"/>
  <c r="D39" i="1" s="1"/>
  <c r="E96" i="1"/>
  <c r="F58" i="1" s="1"/>
  <c r="F96" i="1" s="1"/>
  <c r="G58" i="1" s="1"/>
  <c r="G96" i="1" s="1"/>
  <c r="H58" i="1" s="1"/>
  <c r="H96" i="1" s="1"/>
  <c r="I58" i="1" s="1"/>
  <c r="I96" i="1" s="1"/>
  <c r="J58" i="1" s="1"/>
  <c r="J96" i="1" s="1"/>
  <c r="K58" i="1" s="1"/>
  <c r="K96" i="1" s="1"/>
  <c r="L58" i="1" s="1"/>
  <c r="L96" i="1" s="1"/>
  <c r="M58" i="1" s="1"/>
  <c r="M96" i="1" s="1"/>
  <c r="N58" i="1" s="1"/>
  <c r="N96" i="1" s="1"/>
  <c r="O58" i="1" s="1"/>
  <c r="O96" i="1" s="1"/>
  <c r="I33" i="1"/>
  <c r="I37" i="1" s="1"/>
  <c r="I39" i="1" s="1"/>
  <c r="L33" i="1"/>
  <c r="L37" i="1" s="1"/>
  <c r="L39" i="1" s="1"/>
  <c r="H33" i="1"/>
  <c r="H37" i="1" s="1"/>
  <c r="H39" i="1" s="1"/>
  <c r="O33" i="1"/>
  <c r="O37" i="1" s="1"/>
  <c r="O39" i="1" s="1"/>
  <c r="M33" i="1"/>
  <c r="M37" i="1" s="1"/>
  <c r="M39" i="1" s="1"/>
  <c r="E33" i="1"/>
  <c r="E37" i="1" s="1"/>
  <c r="E39" i="1" s="1"/>
  <c r="N33" i="1"/>
  <c r="N37" i="1" s="1"/>
  <c r="N39" i="1" s="1"/>
  <c r="J33" i="1"/>
  <c r="J37" i="1" s="1"/>
  <c r="J39" i="1" s="1"/>
  <c r="F33" i="1"/>
  <c r="F37" i="1" s="1"/>
  <c r="F39" i="1" s="1"/>
  <c r="K33" i="1"/>
  <c r="K37" i="1" s="1"/>
  <c r="K39" i="1" s="1"/>
  <c r="G33" i="1"/>
  <c r="G37" i="1" s="1"/>
  <c r="G39" i="1" s="1"/>
</calcChain>
</file>

<file path=xl/sharedStrings.xml><?xml version="1.0" encoding="utf-8"?>
<sst xmlns="http://schemas.openxmlformats.org/spreadsheetml/2006/main" count="120" uniqueCount="95">
  <si>
    <t xml:space="preserve">Приложение № 6                                                     </t>
  </si>
  <si>
    <t>к Правилам предоставления микрозаймов субъектам малого и среднего предпринимательства и Организациям инфраструктуры поддержки малого и среднего предпринимательства</t>
  </si>
  <si>
    <t>Генеральному директору АО «ГФСО»</t>
  </si>
  <si>
    <t>ФИНАНСОВЫЙ ПЛАН НА ПЕРИОД ПОЛЬЗОВАНИЯ МИКРОЗАЙМОМ</t>
  </si>
  <si>
    <t>План доходов и расходов на период пользования микрозаймом</t>
  </si>
  <si>
    <r>
      <t>г. __</t>
    </r>
    <r>
      <rPr>
        <sz val="11"/>
        <color rgb="FFFF0000"/>
        <rFont val="Times New Roman"/>
        <family val="1"/>
        <charset val="204"/>
      </rPr>
      <t>Самара</t>
    </r>
    <r>
      <rPr>
        <sz val="11"/>
        <color theme="1"/>
        <rFont val="Times New Roman"/>
        <family val="1"/>
        <charset val="204"/>
      </rPr>
      <t>_</t>
    </r>
  </si>
  <si>
    <t>«01»_января_ 2000 г.</t>
  </si>
  <si>
    <r>
      <t>Наименование Заявителя:______</t>
    </r>
    <r>
      <rPr>
        <u/>
        <sz val="12"/>
        <color rgb="FFFF0000"/>
        <rFont val="Times New Roman"/>
        <family val="1"/>
        <charset val="204"/>
      </rPr>
      <t>ООО «Пример»</t>
    </r>
    <r>
      <rPr>
        <u/>
        <sz val="12"/>
        <color rgb="FF000000"/>
        <rFont val="Times New Roman"/>
        <family val="1"/>
        <charset val="204"/>
      </rPr>
      <t>___</t>
    </r>
  </si>
  <si>
    <t>Наименование графы</t>
  </si>
  <si>
    <t>Период (квартал)</t>
  </si>
  <si>
    <t>1 кв. 2000</t>
  </si>
  <si>
    <t>2 кв. 2000</t>
  </si>
  <si>
    <t>3 кв. 2000</t>
  </si>
  <si>
    <t>4 кв. 2000</t>
  </si>
  <si>
    <t>1 кв. 2001</t>
  </si>
  <si>
    <t>2 кв. 2001</t>
  </si>
  <si>
    <t>3 кв. 2001</t>
  </si>
  <si>
    <t>4 кв. 2001</t>
  </si>
  <si>
    <t>1 кв. 2002</t>
  </si>
  <si>
    <t>2 кв. 2002</t>
  </si>
  <si>
    <t>3 кв. 2002</t>
  </si>
  <si>
    <t>4 кв. 2002</t>
  </si>
  <si>
    <t>Себестоимость проданных  товаров, продукции, работ</t>
  </si>
  <si>
    <t>В том числе:</t>
  </si>
  <si>
    <t xml:space="preserve">Прочие доходы и расходы </t>
  </si>
  <si>
    <t>Отложенные налоговые активы</t>
  </si>
  <si>
    <t>Отложенные налоговые обязательства</t>
  </si>
  <si>
    <t>Текущий налог на прибыль</t>
  </si>
  <si>
    <r>
      <t>От Заявителя: ___</t>
    </r>
    <r>
      <rPr>
        <sz val="11"/>
        <color rgb="FFFF0000"/>
        <rFont val="Times New Roman"/>
        <family val="1"/>
        <charset val="204"/>
      </rPr>
      <t>Директор</t>
    </r>
    <r>
      <rPr>
        <sz val="11"/>
        <color theme="1"/>
        <rFont val="Times New Roman"/>
        <family val="1"/>
        <charset val="204"/>
      </rPr>
      <t>____________________________________________ /___</t>
    </r>
    <r>
      <rPr>
        <sz val="11"/>
        <color rgb="FFFF0000"/>
        <rFont val="Times New Roman"/>
        <family val="1"/>
        <charset val="204"/>
      </rPr>
      <t>Иванов Иван Иванович</t>
    </r>
    <r>
      <rPr>
        <sz val="11"/>
        <color theme="1"/>
        <rFont val="Times New Roman"/>
        <family val="1"/>
        <charset val="204"/>
      </rPr>
      <t>__________________________</t>
    </r>
  </si>
  <si>
    <r>
      <t xml:space="preserve">                                                           (должность представителя/ уполномоченного лица Заявителя)</t>
    </r>
    <r>
      <rPr>
        <sz val="11"/>
        <color theme="1"/>
        <rFont val="Times New Roman"/>
        <family val="1"/>
        <charset val="204"/>
      </rPr>
      <t xml:space="preserve">  </t>
    </r>
    <r>
      <rPr>
        <vertAlign val="superscript"/>
        <sz val="11"/>
        <color theme="1"/>
        <rFont val="Times New Roman"/>
        <family val="1"/>
        <charset val="204"/>
      </rPr>
      <t xml:space="preserve">(подпись)               (фамилия, имя, отчество (если имеется) </t>
    </r>
  </si>
  <si>
    <t>М.П.</t>
  </si>
  <si>
    <r>
      <t>Главный бухгалтер       __________________________________________ /______</t>
    </r>
    <r>
      <rPr>
        <sz val="11"/>
        <color rgb="FFFF0000"/>
        <rFont val="Times New Roman"/>
        <family val="1"/>
        <charset val="204"/>
      </rPr>
      <t>Иванова Марина Ивановна</t>
    </r>
    <r>
      <rPr>
        <sz val="11"/>
        <color theme="1"/>
        <rFont val="Times New Roman"/>
        <family val="1"/>
        <charset val="204"/>
      </rPr>
      <t>___________________</t>
    </r>
  </si>
  <si>
    <r>
      <t xml:space="preserve">                                                                                      </t>
    </r>
    <r>
      <rPr>
        <vertAlign val="superscript"/>
        <sz val="11"/>
        <color theme="1"/>
        <rFont val="Times New Roman"/>
        <family val="1"/>
        <charset val="204"/>
      </rPr>
      <t>(подпись)                                                           (фамилия, имя, отчество (если имеется)</t>
    </r>
  </si>
  <si>
    <t>Прогноз движения денежных средств на период пользования микрозаймом</t>
  </si>
  <si>
    <t>Остаток денежных средств на начало периода</t>
  </si>
  <si>
    <t>Внесение денежных средств в оплату уставного капитала</t>
  </si>
  <si>
    <t xml:space="preserve">Привлечение заемных средств </t>
  </si>
  <si>
    <t>В т.ч. запрашиваемая  сумма займа</t>
  </si>
  <si>
    <t>Поступления денежных средств от продажи товаров (продукции, работ, услуг) и авансовые платежи</t>
  </si>
  <si>
    <t>в т.ч. по видам продукции (работ, услуг):</t>
  </si>
  <si>
    <t>Прочие поступления:</t>
  </si>
  <si>
    <t>Производственные затраты</t>
  </si>
  <si>
    <t>Выплаты по займу  Займодавца</t>
  </si>
  <si>
    <t>Выплаты по кредитам других банков</t>
  </si>
  <si>
    <t xml:space="preserve">            Остаток денежных средств на конец периода</t>
  </si>
  <si>
    <r>
      <t>От Заявителя: ____</t>
    </r>
    <r>
      <rPr>
        <sz val="11"/>
        <color rgb="FFFF0000"/>
        <rFont val="Times New Roman"/>
        <family val="1"/>
        <charset val="204"/>
      </rPr>
      <t>Директор</t>
    </r>
    <r>
      <rPr>
        <sz val="11"/>
        <color theme="1"/>
        <rFont val="Times New Roman"/>
        <family val="1"/>
        <charset val="204"/>
      </rPr>
      <t>___________________________________________ /___</t>
    </r>
    <r>
      <rPr>
        <sz val="11"/>
        <color rgb="FFFF0000"/>
        <rFont val="Times New Roman"/>
        <family val="1"/>
        <charset val="204"/>
      </rPr>
      <t>Иванов Иван Иванович</t>
    </r>
    <r>
      <rPr>
        <sz val="11"/>
        <color theme="1"/>
        <rFont val="Times New Roman"/>
        <family val="1"/>
        <charset val="204"/>
      </rPr>
      <t>__________________________</t>
    </r>
  </si>
  <si>
    <r>
      <t>Главный бухгалтер       __________________________________________ /________</t>
    </r>
    <r>
      <rPr>
        <sz val="11"/>
        <color rgb="FFFF0000"/>
        <rFont val="Times New Roman"/>
        <family val="1"/>
        <charset val="204"/>
      </rPr>
      <t>Иванова Марина Ивановна</t>
    </r>
    <r>
      <rPr>
        <sz val="11"/>
        <color theme="1"/>
        <rFont val="Times New Roman"/>
        <family val="1"/>
        <charset val="204"/>
      </rPr>
      <t>_________________</t>
    </r>
  </si>
  <si>
    <t>тыс. руб.</t>
  </si>
  <si>
    <t>Выручка от продажи товаров, продукции, работ (без НДС, акцизов и аналогичных платежей)</t>
  </si>
  <si>
    <t>2.1. Зарплата с начислениями, включаемыми в себестоимость</t>
  </si>
  <si>
    <t>2.2. Сырье и материалы</t>
  </si>
  <si>
    <t>2.9.</t>
  </si>
  <si>
    <t>Прибыль (убыток)  от продаж (1-2)</t>
  </si>
  <si>
    <t>4.1.Проценты к получению</t>
  </si>
  <si>
    <t>Прибыль до налогообложения (3+4)</t>
  </si>
  <si>
    <t>Чистая прибыль (5+6-7-8)</t>
  </si>
  <si>
    <t>Использование прибыли, в том числе дивиденды</t>
  </si>
  <si>
    <t>Нераспределенная прибыль кредитуемого периода (9-10)</t>
  </si>
  <si>
    <r>
      <t>Наименование Заявителя:___</t>
    </r>
    <r>
      <rPr>
        <u/>
        <sz val="12"/>
        <color rgb="FFFF0000"/>
        <rFont val="Times New Roman"/>
        <family val="1"/>
        <charset val="204"/>
      </rPr>
      <t>ООО «Пример»</t>
    </r>
    <r>
      <rPr>
        <u/>
        <sz val="12"/>
        <color rgb="FF000000"/>
        <rFont val="Times New Roman"/>
        <family val="1"/>
        <charset val="204"/>
      </rPr>
      <t>____</t>
    </r>
  </si>
  <si>
    <t>ПОСТУПЛЕНИЯ</t>
  </si>
  <si>
    <t>ВЫПЛАТЫ</t>
  </si>
  <si>
    <t xml:space="preserve">          ИТОГО ПОСТУПЛЕНИЯ</t>
  </si>
  <si>
    <t>2.1.</t>
  </si>
  <si>
    <t>3.1. реализация товара</t>
  </si>
  <si>
    <t>3.2.</t>
  </si>
  <si>
    <t>3.3.</t>
  </si>
  <si>
    <t>4.2.</t>
  </si>
  <si>
    <t>4.3.</t>
  </si>
  <si>
    <t xml:space="preserve">4.1. </t>
  </si>
  <si>
    <t>5.1. Заработная плата</t>
  </si>
  <si>
    <t>5.2. Сырье и ТМЦ</t>
  </si>
  <si>
    <t>5.3. Энергоресурсы</t>
  </si>
  <si>
    <t>5.4. Аренда</t>
  </si>
  <si>
    <t>5.5. Водоснабжение</t>
  </si>
  <si>
    <t>5.6. Прочие</t>
  </si>
  <si>
    <t>6.1. Основные средства</t>
  </si>
  <si>
    <t>6.2. Нематериальные активы</t>
  </si>
  <si>
    <t>Оплата налогов, включая НДС</t>
  </si>
  <si>
    <t>2.3.Амортизация ОС</t>
  </si>
  <si>
    <t>2.4. Энергоресурсы</t>
  </si>
  <si>
    <t>2.5. Аренда</t>
  </si>
  <si>
    <t>2.6. Водоснабжение</t>
  </si>
  <si>
    <t>Затраты на  внеоборотные активы</t>
  </si>
  <si>
    <t>9.1. Основной долг</t>
  </si>
  <si>
    <t>9.2. Проценты</t>
  </si>
  <si>
    <t xml:space="preserve">          ИТОГО ВЫПЛАТЫ</t>
  </si>
  <si>
    <t>Прочие выплаты</t>
  </si>
  <si>
    <t>10.1. Основной долг</t>
  </si>
  <si>
    <t>10.2. Проценты</t>
  </si>
  <si>
    <t>Долгосрочные финансовые вложения, включая займы выданные</t>
  </si>
  <si>
    <t>2.7. Проценты за заем</t>
  </si>
  <si>
    <t>2.8. Проценты по прочим кредитам</t>
  </si>
  <si>
    <t>4.2. Доходы от участия в других организациях</t>
  </si>
  <si>
    <t>4.3. Внереализационные и прочие операционные  доходы</t>
  </si>
  <si>
    <t>4.4. Внереализационные и прочие операционные 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</si>
</sst>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right" vertical="top" wrapText="1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3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12" fillId="0" borderId="0" xfId="0" applyFont="1"/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9" fillId="0" borderId="7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2" fontId="0" fillId="0" borderId="0" xfId="0" applyNumberFormat="1"/>
    <xf numFmtId="0" fontId="13" fillId="0" borderId="0" xfId="0" applyFont="1" applyBorder="1" applyAlignment="1">
      <alignment vertical="top" wrapText="1"/>
    </xf>
    <xf numFmtId="16" fontId="10" fillId="0" borderId="5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2" fontId="9" fillId="0" borderId="7" xfId="0" applyNumberFormat="1" applyFont="1" applyBorder="1" applyAlignment="1">
      <alignment horizontal="right" vertical="top" wrapText="1"/>
    </xf>
    <xf numFmtId="2" fontId="14" fillId="0" borderId="7" xfId="0" applyNumberFormat="1" applyFont="1" applyBorder="1" applyAlignment="1">
      <alignment horizontal="right" vertical="top" wrapText="1"/>
    </xf>
    <xf numFmtId="2" fontId="11" fillId="0" borderId="7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4" fontId="15" fillId="0" borderId="1" xfId="0" applyNumberFormat="1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4" fontId="14" fillId="0" borderId="1" xfId="0" applyNumberFormat="1" applyFont="1" applyBorder="1" applyAlignment="1">
      <alignment horizontal="right" wrapText="1"/>
    </xf>
    <xf numFmtId="0" fontId="10" fillId="0" borderId="10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tabSelected="1" zoomScale="70" zoomScaleNormal="70" workbookViewId="0">
      <selection activeCell="J2" sqref="J2:O2"/>
    </sheetView>
  </sheetViews>
  <sheetFormatPr defaultRowHeight="14.4" x14ac:dyDescent="0.3"/>
  <cols>
    <col min="1" max="1" width="10.6640625" customWidth="1"/>
    <col min="2" max="2" width="6.33203125" customWidth="1"/>
    <col min="3" max="3" width="41.109375" customWidth="1"/>
    <col min="4" max="15" width="10.44140625" customWidth="1"/>
    <col min="16" max="16" width="1.33203125" hidden="1" customWidth="1"/>
  </cols>
  <sheetData>
    <row r="1" spans="1:15" x14ac:dyDescent="0.3">
      <c r="A1" s="1"/>
      <c r="J1" s="80" t="s">
        <v>0</v>
      </c>
      <c r="K1" s="80"/>
      <c r="L1" s="80"/>
      <c r="M1" s="80"/>
      <c r="N1" s="80"/>
      <c r="O1" s="80"/>
    </row>
    <row r="2" spans="1:15" ht="60" customHeight="1" x14ac:dyDescent="0.3">
      <c r="A2" s="1"/>
      <c r="J2" s="80" t="s">
        <v>1</v>
      </c>
      <c r="K2" s="80"/>
      <c r="L2" s="80"/>
      <c r="M2" s="80"/>
      <c r="N2" s="80"/>
      <c r="O2" s="80"/>
    </row>
    <row r="3" spans="1:15" x14ac:dyDescent="0.3">
      <c r="A3" s="3"/>
    </row>
    <row r="4" spans="1:15" x14ac:dyDescent="0.3">
      <c r="J4" s="80" t="s">
        <v>2</v>
      </c>
      <c r="K4" s="80"/>
      <c r="L4" s="80"/>
      <c r="M4" s="80"/>
      <c r="N4" s="80"/>
      <c r="O4" s="80"/>
    </row>
    <row r="5" spans="1:15" ht="15.6" x14ac:dyDescent="0.3">
      <c r="A5" s="4"/>
    </row>
    <row r="6" spans="1:15" ht="15.6" x14ac:dyDescent="0.3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ht="15.6" x14ac:dyDescent="0.3">
      <c r="A7" s="4"/>
    </row>
    <row r="8" spans="1:15" ht="15.6" x14ac:dyDescent="0.3">
      <c r="A8" s="66" t="s">
        <v>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ht="15.6" x14ac:dyDescent="0.3">
      <c r="A9" s="4"/>
    </row>
    <row r="10" spans="1:15" x14ac:dyDescent="0.3">
      <c r="A10" s="22" t="s">
        <v>5</v>
      </c>
      <c r="O10" s="21" t="s">
        <v>6</v>
      </c>
    </row>
    <row r="11" spans="1:15" ht="15.6" x14ac:dyDescent="0.3">
      <c r="A11" s="4"/>
    </row>
    <row r="12" spans="1:15" ht="15.6" x14ac:dyDescent="0.3">
      <c r="A12" s="7" t="s">
        <v>7</v>
      </c>
    </row>
    <row r="13" spans="1:15" ht="16.2" thickBot="1" x14ac:dyDescent="0.35">
      <c r="A13" s="8"/>
      <c r="O13" s="16" t="s">
        <v>47</v>
      </c>
    </row>
    <row r="14" spans="1:15" ht="16.2" thickBot="1" x14ac:dyDescent="0.35">
      <c r="A14" s="49" t="s">
        <v>8</v>
      </c>
      <c r="B14" s="50"/>
      <c r="C14" s="51"/>
      <c r="D14" s="55" t="s">
        <v>9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</row>
    <row r="15" spans="1:15" ht="16.2" thickBot="1" x14ac:dyDescent="0.35">
      <c r="A15" s="52"/>
      <c r="B15" s="53"/>
      <c r="C15" s="54"/>
      <c r="D15" s="23" t="s">
        <v>10</v>
      </c>
      <c r="E15" s="23" t="s">
        <v>11</v>
      </c>
      <c r="F15" s="23" t="s">
        <v>12</v>
      </c>
      <c r="G15" s="23" t="s">
        <v>13</v>
      </c>
      <c r="H15" s="23" t="s">
        <v>14</v>
      </c>
      <c r="I15" s="23" t="s">
        <v>15</v>
      </c>
      <c r="J15" s="23" t="s">
        <v>16</v>
      </c>
      <c r="K15" s="23" t="s">
        <v>17</v>
      </c>
      <c r="L15" s="23" t="s">
        <v>18</v>
      </c>
      <c r="M15" s="23" t="s">
        <v>19</v>
      </c>
      <c r="N15" s="23" t="s">
        <v>20</v>
      </c>
      <c r="O15" s="23" t="s">
        <v>21</v>
      </c>
    </row>
    <row r="16" spans="1:15" ht="33" customHeight="1" thickBot="1" x14ac:dyDescent="0.35">
      <c r="A16" s="9">
        <v>1</v>
      </c>
      <c r="B16" s="58" t="s">
        <v>48</v>
      </c>
      <c r="C16" s="59"/>
      <c r="D16" s="32">
        <v>1000</v>
      </c>
      <c r="E16" s="32">
        <v>1000</v>
      </c>
      <c r="F16" s="32">
        <v>1000</v>
      </c>
      <c r="G16" s="32">
        <v>1000</v>
      </c>
      <c r="H16" s="32">
        <v>1000</v>
      </c>
      <c r="I16" s="32">
        <v>1000</v>
      </c>
      <c r="J16" s="32">
        <v>1000</v>
      </c>
      <c r="K16" s="32">
        <v>1000</v>
      </c>
      <c r="L16" s="32">
        <v>1000</v>
      </c>
      <c r="M16" s="32">
        <v>1000</v>
      </c>
      <c r="N16" s="32">
        <v>1000</v>
      </c>
      <c r="O16" s="32">
        <v>1000</v>
      </c>
    </row>
    <row r="17" spans="1:17" ht="34.5" customHeight="1" thickBot="1" x14ac:dyDescent="0.35">
      <c r="A17" s="9">
        <v>2</v>
      </c>
      <c r="B17" s="58" t="s">
        <v>22</v>
      </c>
      <c r="C17" s="59"/>
      <c r="D17" s="33">
        <f>SUM(D18:D26)</f>
        <v>480</v>
      </c>
      <c r="E17" s="33">
        <f t="shared" ref="E17:N17" si="0">SUM(E18:E26)</f>
        <v>480</v>
      </c>
      <c r="F17" s="33">
        <f t="shared" si="0"/>
        <v>480</v>
      </c>
      <c r="G17" s="33">
        <f t="shared" si="0"/>
        <v>480</v>
      </c>
      <c r="H17" s="33">
        <f t="shared" si="0"/>
        <v>480</v>
      </c>
      <c r="I17" s="33">
        <f t="shared" si="0"/>
        <v>480</v>
      </c>
      <c r="J17" s="33">
        <f t="shared" si="0"/>
        <v>480</v>
      </c>
      <c r="K17" s="33">
        <f t="shared" si="0"/>
        <v>480</v>
      </c>
      <c r="L17" s="33">
        <f t="shared" si="0"/>
        <v>480</v>
      </c>
      <c r="M17" s="33">
        <f t="shared" si="0"/>
        <v>480</v>
      </c>
      <c r="N17" s="33">
        <f t="shared" si="0"/>
        <v>480</v>
      </c>
      <c r="O17" s="33">
        <f>SUM(O18:O26)</f>
        <v>480</v>
      </c>
    </row>
    <row r="18" spans="1:17" ht="31.8" thickBot="1" x14ac:dyDescent="0.35">
      <c r="A18" s="60" t="s">
        <v>23</v>
      </c>
      <c r="B18" s="61"/>
      <c r="C18" s="30" t="s">
        <v>49</v>
      </c>
      <c r="D18" s="34">
        <v>100</v>
      </c>
      <c r="E18" s="34">
        <v>100</v>
      </c>
      <c r="F18" s="34">
        <v>100</v>
      </c>
      <c r="G18" s="34">
        <v>100</v>
      </c>
      <c r="H18" s="34">
        <v>100</v>
      </c>
      <c r="I18" s="34">
        <v>100</v>
      </c>
      <c r="J18" s="34">
        <v>100</v>
      </c>
      <c r="K18" s="34">
        <v>100</v>
      </c>
      <c r="L18" s="34">
        <v>100</v>
      </c>
      <c r="M18" s="34">
        <v>100</v>
      </c>
      <c r="N18" s="34">
        <v>100</v>
      </c>
      <c r="O18" s="34">
        <v>100</v>
      </c>
    </row>
    <row r="19" spans="1:17" ht="16.2" thickBot="1" x14ac:dyDescent="0.35">
      <c r="A19" s="62"/>
      <c r="B19" s="63"/>
      <c r="C19" s="46" t="s">
        <v>50</v>
      </c>
      <c r="D19" s="34">
        <v>50</v>
      </c>
      <c r="E19" s="34">
        <v>50</v>
      </c>
      <c r="F19" s="34">
        <v>50</v>
      </c>
      <c r="G19" s="34">
        <v>50</v>
      </c>
      <c r="H19" s="34">
        <v>50</v>
      </c>
      <c r="I19" s="34">
        <v>50</v>
      </c>
      <c r="J19" s="34">
        <v>50</v>
      </c>
      <c r="K19" s="34">
        <v>50</v>
      </c>
      <c r="L19" s="34">
        <v>50</v>
      </c>
      <c r="M19" s="34">
        <v>50</v>
      </c>
      <c r="N19" s="34">
        <v>50</v>
      </c>
      <c r="O19" s="34">
        <v>50</v>
      </c>
    </row>
    <row r="20" spans="1:17" ht="16.2" thickBot="1" x14ac:dyDescent="0.35">
      <c r="A20" s="10"/>
      <c r="B20" s="25"/>
      <c r="C20" s="46" t="s">
        <v>78</v>
      </c>
      <c r="D20" s="34">
        <v>75</v>
      </c>
      <c r="E20" s="34">
        <v>75</v>
      </c>
      <c r="F20" s="34">
        <v>75</v>
      </c>
      <c r="G20" s="34">
        <v>75</v>
      </c>
      <c r="H20" s="34">
        <v>75</v>
      </c>
      <c r="I20" s="34">
        <v>75</v>
      </c>
      <c r="J20" s="34">
        <v>75</v>
      </c>
      <c r="K20" s="34">
        <v>75</v>
      </c>
      <c r="L20" s="34">
        <v>75</v>
      </c>
      <c r="M20" s="34">
        <v>75</v>
      </c>
      <c r="N20" s="34">
        <v>75</v>
      </c>
      <c r="O20" s="34">
        <v>75</v>
      </c>
    </row>
    <row r="21" spans="1:17" ht="16.2" thickBot="1" x14ac:dyDescent="0.35">
      <c r="A21" s="62"/>
      <c r="B21" s="63"/>
      <c r="C21" s="46" t="s">
        <v>79</v>
      </c>
      <c r="D21" s="34">
        <v>20</v>
      </c>
      <c r="E21" s="34">
        <v>20</v>
      </c>
      <c r="F21" s="34">
        <v>20</v>
      </c>
      <c r="G21" s="34">
        <v>20</v>
      </c>
      <c r="H21" s="34">
        <v>20</v>
      </c>
      <c r="I21" s="34">
        <v>20</v>
      </c>
      <c r="J21" s="34">
        <v>20</v>
      </c>
      <c r="K21" s="34">
        <v>20</v>
      </c>
      <c r="L21" s="34">
        <v>20</v>
      </c>
      <c r="M21" s="34">
        <v>20</v>
      </c>
      <c r="N21" s="34">
        <v>20</v>
      </c>
      <c r="O21" s="34">
        <v>20</v>
      </c>
    </row>
    <row r="22" spans="1:17" ht="16.2" thickBot="1" x14ac:dyDescent="0.35">
      <c r="A22" s="62"/>
      <c r="B22" s="63"/>
      <c r="C22" s="46" t="s">
        <v>80</v>
      </c>
      <c r="D22" s="34">
        <v>50</v>
      </c>
      <c r="E22" s="34">
        <v>50</v>
      </c>
      <c r="F22" s="34">
        <v>50</v>
      </c>
      <c r="G22" s="34">
        <v>50</v>
      </c>
      <c r="H22" s="34">
        <v>50</v>
      </c>
      <c r="I22" s="34">
        <v>50</v>
      </c>
      <c r="J22" s="34">
        <v>50</v>
      </c>
      <c r="K22" s="34">
        <v>50</v>
      </c>
      <c r="L22" s="34">
        <v>50</v>
      </c>
      <c r="M22" s="34">
        <v>50</v>
      </c>
      <c r="N22" s="34">
        <v>50</v>
      </c>
      <c r="O22" s="34">
        <v>50</v>
      </c>
    </row>
    <row r="23" spans="1:17" ht="16.2" thickBot="1" x14ac:dyDescent="0.35">
      <c r="A23" s="62"/>
      <c r="B23" s="63"/>
      <c r="C23" s="47" t="s">
        <v>81</v>
      </c>
      <c r="D23" s="34">
        <v>10</v>
      </c>
      <c r="E23" s="34">
        <v>10</v>
      </c>
      <c r="F23" s="34">
        <v>10</v>
      </c>
      <c r="G23" s="34">
        <v>10</v>
      </c>
      <c r="H23" s="34">
        <v>10</v>
      </c>
      <c r="I23" s="34">
        <v>10</v>
      </c>
      <c r="J23" s="34">
        <v>10</v>
      </c>
      <c r="K23" s="34">
        <v>10</v>
      </c>
      <c r="L23" s="34">
        <v>10</v>
      </c>
      <c r="M23" s="34">
        <v>10</v>
      </c>
      <c r="N23" s="34">
        <v>10</v>
      </c>
      <c r="O23" s="34">
        <v>10</v>
      </c>
      <c r="Q23" s="26"/>
    </row>
    <row r="24" spans="1:17" ht="16.2" thickBot="1" x14ac:dyDescent="0.35">
      <c r="A24" s="62"/>
      <c r="B24" s="63"/>
      <c r="C24" s="48" t="s">
        <v>90</v>
      </c>
      <c r="D24" s="34">
        <v>75</v>
      </c>
      <c r="E24" s="34">
        <v>75</v>
      </c>
      <c r="F24" s="34">
        <v>75</v>
      </c>
      <c r="G24" s="34">
        <v>75</v>
      </c>
      <c r="H24" s="34">
        <v>75</v>
      </c>
      <c r="I24" s="34">
        <v>75</v>
      </c>
      <c r="J24" s="34">
        <v>75</v>
      </c>
      <c r="K24" s="34">
        <v>75</v>
      </c>
      <c r="L24" s="34">
        <v>75</v>
      </c>
      <c r="M24" s="34">
        <v>75</v>
      </c>
      <c r="N24" s="34">
        <v>75</v>
      </c>
      <c r="O24" s="34">
        <v>75</v>
      </c>
      <c r="Q24" s="26"/>
    </row>
    <row r="25" spans="1:17" ht="16.2" thickBot="1" x14ac:dyDescent="0.35">
      <c r="A25" s="62"/>
      <c r="B25" s="63"/>
      <c r="C25" s="48" t="s">
        <v>91</v>
      </c>
      <c r="D25" s="34">
        <v>100</v>
      </c>
      <c r="E25" s="34">
        <v>100</v>
      </c>
      <c r="F25" s="34">
        <v>100</v>
      </c>
      <c r="G25" s="34">
        <v>100</v>
      </c>
      <c r="H25" s="34">
        <v>100</v>
      </c>
      <c r="I25" s="34">
        <v>100</v>
      </c>
      <c r="J25" s="34">
        <v>100</v>
      </c>
      <c r="K25" s="34">
        <v>100</v>
      </c>
      <c r="L25" s="34">
        <v>100</v>
      </c>
      <c r="M25" s="34">
        <v>100</v>
      </c>
      <c r="N25" s="34">
        <v>100</v>
      </c>
      <c r="O25" s="34">
        <v>100</v>
      </c>
      <c r="Q25" s="26"/>
    </row>
    <row r="26" spans="1:17" ht="16.2" thickBot="1" x14ac:dyDescent="0.35">
      <c r="A26" s="64"/>
      <c r="B26" s="65"/>
      <c r="C26" s="30" t="s">
        <v>51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7" ht="16.2" thickBot="1" x14ac:dyDescent="0.35">
      <c r="A27" s="9">
        <v>3</v>
      </c>
      <c r="B27" s="58" t="s">
        <v>52</v>
      </c>
      <c r="C27" s="59"/>
      <c r="D27" s="33">
        <f>D16-D17</f>
        <v>520</v>
      </c>
      <c r="E27" s="33">
        <f t="shared" ref="E27:O27" si="1">E16-E17</f>
        <v>520</v>
      </c>
      <c r="F27" s="33">
        <f t="shared" si="1"/>
        <v>520</v>
      </c>
      <c r="G27" s="33">
        <f t="shared" si="1"/>
        <v>520</v>
      </c>
      <c r="H27" s="33">
        <f t="shared" si="1"/>
        <v>520</v>
      </c>
      <c r="I27" s="33">
        <f t="shared" si="1"/>
        <v>520</v>
      </c>
      <c r="J27" s="33">
        <f t="shared" si="1"/>
        <v>520</v>
      </c>
      <c r="K27" s="33">
        <f t="shared" si="1"/>
        <v>520</v>
      </c>
      <c r="L27" s="33">
        <f t="shared" si="1"/>
        <v>520</v>
      </c>
      <c r="M27" s="33">
        <f t="shared" si="1"/>
        <v>520</v>
      </c>
      <c r="N27" s="33">
        <f t="shared" si="1"/>
        <v>520</v>
      </c>
      <c r="O27" s="33">
        <f t="shared" si="1"/>
        <v>520</v>
      </c>
    </row>
    <row r="28" spans="1:17" ht="16.2" thickBot="1" x14ac:dyDescent="0.35">
      <c r="A28" s="9">
        <v>4</v>
      </c>
      <c r="B28" s="58" t="s">
        <v>24</v>
      </c>
      <c r="C28" s="59"/>
      <c r="D28" s="33">
        <f t="shared" ref="D28:O28" si="2">SUM(D29:D32)</f>
        <v>30</v>
      </c>
      <c r="E28" s="33">
        <f t="shared" si="2"/>
        <v>30</v>
      </c>
      <c r="F28" s="33">
        <f t="shared" si="2"/>
        <v>30</v>
      </c>
      <c r="G28" s="33">
        <f t="shared" si="2"/>
        <v>30</v>
      </c>
      <c r="H28" s="33">
        <f t="shared" si="2"/>
        <v>30</v>
      </c>
      <c r="I28" s="33">
        <f t="shared" si="2"/>
        <v>30</v>
      </c>
      <c r="J28" s="33">
        <f t="shared" si="2"/>
        <v>30</v>
      </c>
      <c r="K28" s="33">
        <f t="shared" si="2"/>
        <v>30</v>
      </c>
      <c r="L28" s="33">
        <f t="shared" si="2"/>
        <v>30</v>
      </c>
      <c r="M28" s="33">
        <f t="shared" si="2"/>
        <v>30</v>
      </c>
      <c r="N28" s="33">
        <f t="shared" si="2"/>
        <v>30</v>
      </c>
      <c r="O28" s="33">
        <f t="shared" si="2"/>
        <v>30</v>
      </c>
    </row>
    <row r="29" spans="1:17" ht="16.2" thickBot="1" x14ac:dyDescent="0.35">
      <c r="A29" s="60" t="s">
        <v>23</v>
      </c>
      <c r="B29" s="61"/>
      <c r="C29" s="30" t="s">
        <v>53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7" ht="31.8" thickBot="1" x14ac:dyDescent="0.35">
      <c r="A30" s="62"/>
      <c r="B30" s="63"/>
      <c r="C30" s="46" t="s">
        <v>92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7" ht="31.8" thickBot="1" x14ac:dyDescent="0.35">
      <c r="A31" s="62"/>
      <c r="B31" s="63"/>
      <c r="C31" s="46" t="s">
        <v>93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7" ht="31.8" thickBot="1" x14ac:dyDescent="0.35">
      <c r="A32" s="64"/>
      <c r="B32" s="65"/>
      <c r="C32" s="46" t="s">
        <v>94</v>
      </c>
      <c r="D32" s="34">
        <v>30</v>
      </c>
      <c r="E32" s="34">
        <v>30</v>
      </c>
      <c r="F32" s="34">
        <v>30</v>
      </c>
      <c r="G32" s="34">
        <v>30</v>
      </c>
      <c r="H32" s="34">
        <v>30</v>
      </c>
      <c r="I32" s="34">
        <v>30</v>
      </c>
      <c r="J32" s="34">
        <v>30</v>
      </c>
      <c r="K32" s="34">
        <v>30</v>
      </c>
      <c r="L32" s="34">
        <v>30</v>
      </c>
      <c r="M32" s="34">
        <v>30</v>
      </c>
      <c r="N32" s="34">
        <v>30</v>
      </c>
      <c r="O32" s="34">
        <v>30</v>
      </c>
    </row>
    <row r="33" spans="1:15" ht="16.2" thickBot="1" x14ac:dyDescent="0.35">
      <c r="A33" s="14">
        <v>5</v>
      </c>
      <c r="B33" s="58" t="s">
        <v>54</v>
      </c>
      <c r="C33" s="59"/>
      <c r="D33" s="33">
        <f>D27+D28</f>
        <v>550</v>
      </c>
      <c r="E33" s="33">
        <f t="shared" ref="E33:O33" si="3">E27+E28</f>
        <v>550</v>
      </c>
      <c r="F33" s="33">
        <f t="shared" si="3"/>
        <v>550</v>
      </c>
      <c r="G33" s="33">
        <f t="shared" si="3"/>
        <v>550</v>
      </c>
      <c r="H33" s="33">
        <f t="shared" si="3"/>
        <v>550</v>
      </c>
      <c r="I33" s="33">
        <f t="shared" si="3"/>
        <v>550</v>
      </c>
      <c r="J33" s="33">
        <f t="shared" si="3"/>
        <v>550</v>
      </c>
      <c r="K33" s="33">
        <f t="shared" si="3"/>
        <v>550</v>
      </c>
      <c r="L33" s="33">
        <f t="shared" si="3"/>
        <v>550</v>
      </c>
      <c r="M33" s="33">
        <f t="shared" si="3"/>
        <v>550</v>
      </c>
      <c r="N33" s="33">
        <f t="shared" si="3"/>
        <v>550</v>
      </c>
      <c r="O33" s="33">
        <f t="shared" si="3"/>
        <v>550</v>
      </c>
    </row>
    <row r="34" spans="1:15" ht="16.2" thickBot="1" x14ac:dyDescent="0.35">
      <c r="A34" s="9">
        <v>6</v>
      </c>
      <c r="B34" s="58" t="s">
        <v>25</v>
      </c>
      <c r="C34" s="59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6.2" thickBot="1" x14ac:dyDescent="0.35">
      <c r="A35" s="9">
        <v>7</v>
      </c>
      <c r="B35" s="58" t="s">
        <v>26</v>
      </c>
      <c r="C35" s="59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6.2" thickBot="1" x14ac:dyDescent="0.35">
      <c r="A36" s="9">
        <v>8</v>
      </c>
      <c r="B36" s="58" t="s">
        <v>27</v>
      </c>
      <c r="C36" s="59"/>
      <c r="D36" s="32">
        <v>140</v>
      </c>
      <c r="E36" s="32">
        <v>140</v>
      </c>
      <c r="F36" s="32">
        <v>140</v>
      </c>
      <c r="G36" s="32">
        <v>140</v>
      </c>
      <c r="H36" s="32">
        <v>140</v>
      </c>
      <c r="I36" s="32">
        <v>140</v>
      </c>
      <c r="J36" s="32">
        <v>140</v>
      </c>
      <c r="K36" s="32">
        <v>140</v>
      </c>
      <c r="L36" s="32">
        <v>140</v>
      </c>
      <c r="M36" s="32">
        <v>140</v>
      </c>
      <c r="N36" s="32">
        <v>140</v>
      </c>
      <c r="O36" s="32">
        <v>140</v>
      </c>
    </row>
    <row r="37" spans="1:15" ht="16.2" thickBot="1" x14ac:dyDescent="0.35">
      <c r="A37" s="9">
        <v>9</v>
      </c>
      <c r="B37" s="58" t="s">
        <v>55</v>
      </c>
      <c r="C37" s="59"/>
      <c r="D37" s="33">
        <f>D33+D34-D35-D36</f>
        <v>410</v>
      </c>
      <c r="E37" s="33">
        <f t="shared" ref="E37:O37" si="4">E33+E34-E35-E36</f>
        <v>410</v>
      </c>
      <c r="F37" s="33">
        <f t="shared" si="4"/>
        <v>410</v>
      </c>
      <c r="G37" s="33">
        <f t="shared" si="4"/>
        <v>410</v>
      </c>
      <c r="H37" s="33">
        <f t="shared" si="4"/>
        <v>410</v>
      </c>
      <c r="I37" s="33">
        <f t="shared" si="4"/>
        <v>410</v>
      </c>
      <c r="J37" s="33">
        <f t="shared" si="4"/>
        <v>410</v>
      </c>
      <c r="K37" s="33">
        <f t="shared" si="4"/>
        <v>410</v>
      </c>
      <c r="L37" s="33">
        <f t="shared" si="4"/>
        <v>410</v>
      </c>
      <c r="M37" s="33">
        <f t="shared" si="4"/>
        <v>410</v>
      </c>
      <c r="N37" s="33">
        <f t="shared" si="4"/>
        <v>410</v>
      </c>
      <c r="O37" s="33">
        <f t="shared" si="4"/>
        <v>410</v>
      </c>
    </row>
    <row r="38" spans="1:15" ht="16.2" thickBot="1" x14ac:dyDescent="0.35">
      <c r="A38" s="9">
        <v>10</v>
      </c>
      <c r="B38" s="58" t="s">
        <v>56</v>
      </c>
      <c r="C38" s="59"/>
      <c r="D38" s="32">
        <v>10</v>
      </c>
      <c r="E38" s="32">
        <v>10</v>
      </c>
      <c r="F38" s="32">
        <v>10</v>
      </c>
      <c r="G38" s="32">
        <v>10</v>
      </c>
      <c r="H38" s="32">
        <v>10</v>
      </c>
      <c r="I38" s="32">
        <v>10</v>
      </c>
      <c r="J38" s="32">
        <v>10</v>
      </c>
      <c r="K38" s="32">
        <v>10</v>
      </c>
      <c r="L38" s="32">
        <v>10</v>
      </c>
      <c r="M38" s="32">
        <v>10</v>
      </c>
      <c r="N38" s="32">
        <v>10</v>
      </c>
      <c r="O38" s="32">
        <v>10</v>
      </c>
    </row>
    <row r="39" spans="1:15" ht="34.5" customHeight="1" thickBot="1" x14ac:dyDescent="0.35">
      <c r="A39" s="14">
        <v>11</v>
      </c>
      <c r="B39" s="58" t="s">
        <v>57</v>
      </c>
      <c r="C39" s="59"/>
      <c r="D39" s="33">
        <f>D37-D38</f>
        <v>400</v>
      </c>
      <c r="E39" s="33">
        <f t="shared" ref="E39:O39" si="5">E37-E38</f>
        <v>400</v>
      </c>
      <c r="F39" s="33">
        <f t="shared" si="5"/>
        <v>400</v>
      </c>
      <c r="G39" s="33">
        <f t="shared" si="5"/>
        <v>400</v>
      </c>
      <c r="H39" s="33">
        <f t="shared" si="5"/>
        <v>400</v>
      </c>
      <c r="I39" s="33">
        <f t="shared" si="5"/>
        <v>400</v>
      </c>
      <c r="J39" s="33">
        <f t="shared" si="5"/>
        <v>400</v>
      </c>
      <c r="K39" s="33">
        <f t="shared" si="5"/>
        <v>400</v>
      </c>
      <c r="L39" s="33">
        <f t="shared" si="5"/>
        <v>400</v>
      </c>
      <c r="M39" s="33">
        <f t="shared" si="5"/>
        <v>400</v>
      </c>
      <c r="N39" s="33">
        <f t="shared" si="5"/>
        <v>400</v>
      </c>
      <c r="O39" s="33">
        <f t="shared" si="5"/>
        <v>400</v>
      </c>
    </row>
    <row r="40" spans="1:15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5.6" x14ac:dyDescent="0.3">
      <c r="A41" s="16"/>
    </row>
    <row r="42" spans="1:15" x14ac:dyDescent="0.3">
      <c r="A42" s="6" t="s">
        <v>28</v>
      </c>
    </row>
    <row r="43" spans="1:15" ht="17.399999999999999" x14ac:dyDescent="0.3">
      <c r="A43" s="17" t="s">
        <v>29</v>
      </c>
    </row>
    <row r="44" spans="1:15" x14ac:dyDescent="0.3">
      <c r="A44" s="18" t="s">
        <v>30</v>
      </c>
    </row>
    <row r="45" spans="1:15" x14ac:dyDescent="0.3">
      <c r="A45" s="6"/>
    </row>
    <row r="46" spans="1:15" x14ac:dyDescent="0.3">
      <c r="A46" s="6" t="s">
        <v>31</v>
      </c>
    </row>
    <row r="47" spans="1:15" ht="17.399999999999999" x14ac:dyDescent="0.3">
      <c r="A47" s="6" t="s">
        <v>32</v>
      </c>
    </row>
    <row r="48" spans="1:15" ht="15.6" x14ac:dyDescent="0.3">
      <c r="A48" s="5"/>
    </row>
    <row r="49" spans="1:17" ht="15.6" x14ac:dyDescent="0.3">
      <c r="A49" s="5"/>
    </row>
    <row r="50" spans="1:17" ht="15.6" x14ac:dyDescent="0.3">
      <c r="A50" s="5"/>
    </row>
    <row r="51" spans="1:17" ht="15.6" x14ac:dyDescent="0.3">
      <c r="A51" s="66" t="s">
        <v>33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1:17" ht="15.6" x14ac:dyDescent="0.3">
      <c r="A52" s="4"/>
    </row>
    <row r="53" spans="1:17" ht="15.6" x14ac:dyDescent="0.3">
      <c r="A53" s="5"/>
    </row>
    <row r="54" spans="1:17" ht="15.6" x14ac:dyDescent="0.3">
      <c r="A54" s="7" t="s">
        <v>58</v>
      </c>
    </row>
    <row r="55" spans="1:17" ht="16.2" thickBot="1" x14ac:dyDescent="0.35">
      <c r="A55" s="19"/>
      <c r="O55" s="16" t="s">
        <v>47</v>
      </c>
    </row>
    <row r="56" spans="1:17" ht="15" customHeight="1" thickBot="1" x14ac:dyDescent="0.35">
      <c r="A56" s="81" t="s">
        <v>8</v>
      </c>
      <c r="B56" s="81"/>
      <c r="C56" s="81"/>
      <c r="D56" s="70" t="s">
        <v>9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20"/>
      <c r="Q56" s="27"/>
    </row>
    <row r="57" spans="1:17" ht="16.2" thickBot="1" x14ac:dyDescent="0.35">
      <c r="A57" s="81"/>
      <c r="B57" s="81"/>
      <c r="C57" s="81"/>
      <c r="D57" s="29" t="s">
        <v>10</v>
      </c>
      <c r="E57" s="29" t="s">
        <v>11</v>
      </c>
      <c r="F57" s="29" t="s">
        <v>12</v>
      </c>
      <c r="G57" s="29" t="s">
        <v>13</v>
      </c>
      <c r="H57" s="29" t="s">
        <v>14</v>
      </c>
      <c r="I57" s="29" t="s">
        <v>15</v>
      </c>
      <c r="J57" s="29" t="s">
        <v>16</v>
      </c>
      <c r="K57" s="29" t="s">
        <v>17</v>
      </c>
      <c r="L57" s="29" t="s">
        <v>18</v>
      </c>
      <c r="M57" s="29" t="s">
        <v>19</v>
      </c>
      <c r="N57" s="29" t="s">
        <v>20</v>
      </c>
      <c r="O57" s="29" t="s">
        <v>21</v>
      </c>
    </row>
    <row r="58" spans="1:17" ht="16.2" thickBot="1" x14ac:dyDescent="0.35">
      <c r="A58" s="70" t="s">
        <v>34</v>
      </c>
      <c r="B58" s="70"/>
      <c r="C58" s="70"/>
      <c r="D58" s="35">
        <v>100</v>
      </c>
      <c r="E58" s="38">
        <f>D96</f>
        <v>445</v>
      </c>
      <c r="F58" s="38">
        <f t="shared" ref="F58:N58" si="6">E96</f>
        <v>790</v>
      </c>
      <c r="G58" s="38">
        <f t="shared" si="6"/>
        <v>1135</v>
      </c>
      <c r="H58" s="38">
        <f t="shared" si="6"/>
        <v>1480</v>
      </c>
      <c r="I58" s="38">
        <f t="shared" si="6"/>
        <v>1825</v>
      </c>
      <c r="J58" s="38">
        <f t="shared" si="6"/>
        <v>2170</v>
      </c>
      <c r="K58" s="38">
        <f t="shared" si="6"/>
        <v>2515</v>
      </c>
      <c r="L58" s="38">
        <f t="shared" si="6"/>
        <v>2860</v>
      </c>
      <c r="M58" s="38">
        <f t="shared" si="6"/>
        <v>3205</v>
      </c>
      <c r="N58" s="38">
        <f t="shared" si="6"/>
        <v>3550</v>
      </c>
      <c r="O58" s="38">
        <f>N96</f>
        <v>3895</v>
      </c>
    </row>
    <row r="59" spans="1:17" ht="15" customHeight="1" thickBot="1" x14ac:dyDescent="0.35">
      <c r="A59" s="70" t="s">
        <v>59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17" ht="16.2" thickBot="1" x14ac:dyDescent="0.35">
      <c r="A60" s="14">
        <v>1</v>
      </c>
      <c r="B60" s="67" t="s">
        <v>35</v>
      </c>
      <c r="C60" s="67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7" ht="16.2" thickBot="1" x14ac:dyDescent="0.35">
      <c r="A61" s="14">
        <v>2</v>
      </c>
      <c r="B61" s="67" t="s">
        <v>36</v>
      </c>
      <c r="C61" s="67"/>
      <c r="D61" s="38">
        <f>D62</f>
        <v>3000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7" ht="16.2" thickBot="1" x14ac:dyDescent="0.35">
      <c r="A62" s="37" t="s">
        <v>62</v>
      </c>
      <c r="B62" s="67" t="s">
        <v>37</v>
      </c>
      <c r="C62" s="67"/>
      <c r="D62" s="35">
        <v>3000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7" ht="51.9" customHeight="1" thickBot="1" x14ac:dyDescent="0.35">
      <c r="A63" s="40">
        <v>3</v>
      </c>
      <c r="B63" s="68" t="s">
        <v>38</v>
      </c>
      <c r="C63" s="69"/>
      <c r="D63" s="38">
        <f>SUM(D64:D66)</f>
        <v>1000</v>
      </c>
      <c r="E63" s="38">
        <f t="shared" ref="E63:O63" si="7">SUM(E64:E66)</f>
        <v>1000</v>
      </c>
      <c r="F63" s="38">
        <f t="shared" si="7"/>
        <v>1000</v>
      </c>
      <c r="G63" s="38">
        <f t="shared" si="7"/>
        <v>1000</v>
      </c>
      <c r="H63" s="38">
        <f t="shared" si="7"/>
        <v>1000</v>
      </c>
      <c r="I63" s="38">
        <f t="shared" si="7"/>
        <v>1000</v>
      </c>
      <c r="J63" s="38">
        <f t="shared" si="7"/>
        <v>1000</v>
      </c>
      <c r="K63" s="38">
        <f t="shared" si="7"/>
        <v>1000</v>
      </c>
      <c r="L63" s="38">
        <f t="shared" si="7"/>
        <v>1000</v>
      </c>
      <c r="M63" s="38">
        <f t="shared" si="7"/>
        <v>1000</v>
      </c>
      <c r="N63" s="38">
        <f t="shared" si="7"/>
        <v>1000</v>
      </c>
      <c r="O63" s="38">
        <f t="shared" si="7"/>
        <v>1000</v>
      </c>
    </row>
    <row r="64" spans="1:17" ht="16.2" thickBot="1" x14ac:dyDescent="0.35">
      <c r="A64" s="71" t="s">
        <v>39</v>
      </c>
      <c r="B64" s="72"/>
      <c r="C64" s="24" t="s">
        <v>63</v>
      </c>
      <c r="D64" s="36">
        <v>1000</v>
      </c>
      <c r="E64" s="36">
        <v>1000</v>
      </c>
      <c r="F64" s="36">
        <v>1000</v>
      </c>
      <c r="G64" s="36">
        <v>1000</v>
      </c>
      <c r="H64" s="36">
        <v>1000</v>
      </c>
      <c r="I64" s="36">
        <v>1000</v>
      </c>
      <c r="J64" s="36">
        <v>1000</v>
      </c>
      <c r="K64" s="36">
        <v>1000</v>
      </c>
      <c r="L64" s="36">
        <v>1000</v>
      </c>
      <c r="M64" s="36">
        <v>1000</v>
      </c>
      <c r="N64" s="36">
        <v>1000</v>
      </c>
      <c r="O64" s="36">
        <v>1000</v>
      </c>
    </row>
    <row r="65" spans="1:15" ht="16.2" thickBot="1" x14ac:dyDescent="0.35">
      <c r="A65" s="73"/>
      <c r="B65" s="74"/>
      <c r="C65" s="24" t="s">
        <v>64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6.2" thickBot="1" x14ac:dyDescent="0.35">
      <c r="A66" s="75"/>
      <c r="B66" s="76"/>
      <c r="C66" s="24" t="s">
        <v>65</v>
      </c>
      <c r="D66" s="42"/>
      <c r="E66" s="36"/>
      <c r="F66" s="42"/>
      <c r="G66" s="42"/>
      <c r="H66" s="36"/>
      <c r="I66" s="42"/>
      <c r="J66" s="42"/>
      <c r="K66" s="36"/>
      <c r="L66" s="42"/>
      <c r="M66" s="42"/>
      <c r="N66" s="36"/>
      <c r="O66" s="42"/>
    </row>
    <row r="67" spans="1:15" ht="15.9" customHeight="1" thickBot="1" x14ac:dyDescent="0.35">
      <c r="A67" s="40">
        <v>4</v>
      </c>
      <c r="B67" s="68" t="s">
        <v>40</v>
      </c>
      <c r="C67" s="69"/>
      <c r="D67" s="38">
        <f>SUM(D68:D70)</f>
        <v>0</v>
      </c>
      <c r="E67" s="38">
        <f t="shared" ref="E67:O67" si="8">SUM(E68:E70)</f>
        <v>0</v>
      </c>
      <c r="F67" s="38">
        <f t="shared" si="8"/>
        <v>0</v>
      </c>
      <c r="G67" s="38">
        <f t="shared" si="8"/>
        <v>0</v>
      </c>
      <c r="H67" s="38">
        <f t="shared" si="8"/>
        <v>0</v>
      </c>
      <c r="I67" s="38">
        <f t="shared" si="8"/>
        <v>0</v>
      </c>
      <c r="J67" s="38">
        <f t="shared" si="8"/>
        <v>0</v>
      </c>
      <c r="K67" s="38">
        <f t="shared" si="8"/>
        <v>0</v>
      </c>
      <c r="L67" s="38">
        <f t="shared" si="8"/>
        <v>0</v>
      </c>
      <c r="M67" s="38">
        <f t="shared" si="8"/>
        <v>0</v>
      </c>
      <c r="N67" s="38">
        <f t="shared" si="8"/>
        <v>0</v>
      </c>
      <c r="O67" s="38">
        <f t="shared" si="8"/>
        <v>0</v>
      </c>
    </row>
    <row r="68" spans="1:15" ht="15.9" customHeight="1" thickBot="1" x14ac:dyDescent="0.35">
      <c r="A68" s="77" t="s">
        <v>23</v>
      </c>
      <c r="B68" s="78"/>
      <c r="C68" s="24" t="s">
        <v>68</v>
      </c>
      <c r="D68" s="31"/>
      <c r="E68" s="31"/>
      <c r="F68" s="31"/>
      <c r="G68" s="31"/>
      <c r="H68" s="31"/>
      <c r="I68" s="31"/>
      <c r="J68" s="31"/>
      <c r="K68" s="31"/>
      <c r="L68" s="31"/>
      <c r="M68" s="36"/>
      <c r="N68" s="36"/>
      <c r="O68" s="31"/>
    </row>
    <row r="69" spans="1:15" ht="16.2" thickBot="1" x14ac:dyDescent="0.35">
      <c r="A69" s="10"/>
      <c r="B69" s="12"/>
      <c r="C69" s="24" t="s">
        <v>66</v>
      </c>
      <c r="D69" s="31"/>
      <c r="E69" s="31"/>
      <c r="F69" s="31"/>
      <c r="G69" s="31"/>
      <c r="H69" s="31"/>
      <c r="I69" s="31"/>
      <c r="J69" s="31"/>
      <c r="K69" s="31"/>
      <c r="L69" s="31"/>
      <c r="M69" s="36"/>
      <c r="N69" s="36"/>
      <c r="O69" s="31"/>
    </row>
    <row r="70" spans="1:15" ht="16.2" thickBot="1" x14ac:dyDescent="0.35">
      <c r="A70" s="13"/>
      <c r="B70" s="11"/>
      <c r="C70" s="24" t="s">
        <v>67</v>
      </c>
      <c r="D70" s="31"/>
      <c r="E70" s="31"/>
      <c r="F70" s="31"/>
      <c r="G70" s="31"/>
      <c r="H70" s="31"/>
      <c r="I70" s="31"/>
      <c r="J70" s="31"/>
      <c r="K70" s="31"/>
      <c r="L70" s="31"/>
      <c r="M70" s="36"/>
      <c r="N70" s="36"/>
      <c r="O70" s="31"/>
    </row>
    <row r="71" spans="1:15" ht="16.2" thickBot="1" x14ac:dyDescent="0.35">
      <c r="A71" s="67" t="s">
        <v>61</v>
      </c>
      <c r="B71" s="67"/>
      <c r="C71" s="67"/>
      <c r="D71" s="41">
        <f>D60+D61+D63+D67</f>
        <v>4000</v>
      </c>
      <c r="E71" s="41">
        <f t="shared" ref="E71:O71" si="9">E60+E61+E63+E67</f>
        <v>1000</v>
      </c>
      <c r="F71" s="41">
        <f t="shared" si="9"/>
        <v>1000</v>
      </c>
      <c r="G71" s="41">
        <f t="shared" si="9"/>
        <v>1000</v>
      </c>
      <c r="H71" s="41">
        <f t="shared" si="9"/>
        <v>1000</v>
      </c>
      <c r="I71" s="41">
        <f t="shared" si="9"/>
        <v>1000</v>
      </c>
      <c r="J71" s="41">
        <f t="shared" si="9"/>
        <v>1000</v>
      </c>
      <c r="K71" s="41">
        <f t="shared" si="9"/>
        <v>1000</v>
      </c>
      <c r="L71" s="41">
        <f t="shared" si="9"/>
        <v>1000</v>
      </c>
      <c r="M71" s="41">
        <f t="shared" si="9"/>
        <v>1000</v>
      </c>
      <c r="N71" s="41">
        <f t="shared" si="9"/>
        <v>1000</v>
      </c>
      <c r="O71" s="41">
        <f t="shared" si="9"/>
        <v>1000</v>
      </c>
    </row>
    <row r="72" spans="1:15" ht="15" customHeight="1" thickBot="1" x14ac:dyDescent="0.35">
      <c r="A72" s="70" t="s">
        <v>60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</row>
    <row r="73" spans="1:15" ht="16.2" thickBot="1" x14ac:dyDescent="0.35">
      <c r="A73" s="14">
        <v>5</v>
      </c>
      <c r="B73" s="67" t="s">
        <v>41</v>
      </c>
      <c r="C73" s="67"/>
      <c r="D73" s="38">
        <f>SUM(D74:D79)</f>
        <v>230</v>
      </c>
      <c r="E73" s="38">
        <f t="shared" ref="E73:O73" si="10">SUM(E74:E79)</f>
        <v>230</v>
      </c>
      <c r="F73" s="38">
        <f t="shared" si="10"/>
        <v>230</v>
      </c>
      <c r="G73" s="38">
        <f t="shared" si="10"/>
        <v>230</v>
      </c>
      <c r="H73" s="38">
        <f t="shared" si="10"/>
        <v>230</v>
      </c>
      <c r="I73" s="38">
        <f t="shared" si="10"/>
        <v>230</v>
      </c>
      <c r="J73" s="38">
        <f t="shared" si="10"/>
        <v>230</v>
      </c>
      <c r="K73" s="38">
        <f t="shared" si="10"/>
        <v>230</v>
      </c>
      <c r="L73" s="38">
        <f t="shared" si="10"/>
        <v>230</v>
      </c>
      <c r="M73" s="38">
        <f t="shared" si="10"/>
        <v>230</v>
      </c>
      <c r="N73" s="38">
        <f t="shared" si="10"/>
        <v>230</v>
      </c>
      <c r="O73" s="38">
        <f t="shared" si="10"/>
        <v>230</v>
      </c>
    </row>
    <row r="74" spans="1:15" ht="16.2" thickBot="1" x14ac:dyDescent="0.35">
      <c r="A74" s="71" t="s">
        <v>23</v>
      </c>
      <c r="B74" s="72"/>
      <c r="C74" s="30" t="s">
        <v>69</v>
      </c>
      <c r="D74" s="34">
        <v>100</v>
      </c>
      <c r="E74" s="34">
        <v>100</v>
      </c>
      <c r="F74" s="34">
        <v>100</v>
      </c>
      <c r="G74" s="34">
        <v>100</v>
      </c>
      <c r="H74" s="34">
        <v>100</v>
      </c>
      <c r="I74" s="34">
        <v>100</v>
      </c>
      <c r="J74" s="34">
        <v>100</v>
      </c>
      <c r="K74" s="34">
        <v>100</v>
      </c>
      <c r="L74" s="34">
        <v>100</v>
      </c>
      <c r="M74" s="34">
        <v>100</v>
      </c>
      <c r="N74" s="34">
        <v>100</v>
      </c>
      <c r="O74" s="34">
        <v>100</v>
      </c>
    </row>
    <row r="75" spans="1:15" ht="16.2" thickBot="1" x14ac:dyDescent="0.35">
      <c r="A75" s="43"/>
      <c r="B75" s="12"/>
      <c r="C75" s="30" t="s">
        <v>70</v>
      </c>
      <c r="D75" s="34">
        <v>50</v>
      </c>
      <c r="E75" s="34">
        <v>50</v>
      </c>
      <c r="F75" s="34">
        <v>50</v>
      </c>
      <c r="G75" s="34">
        <v>50</v>
      </c>
      <c r="H75" s="34">
        <v>50</v>
      </c>
      <c r="I75" s="34">
        <v>50</v>
      </c>
      <c r="J75" s="34">
        <v>50</v>
      </c>
      <c r="K75" s="34">
        <v>50</v>
      </c>
      <c r="L75" s="34">
        <v>50</v>
      </c>
      <c r="M75" s="34">
        <v>50</v>
      </c>
      <c r="N75" s="34">
        <v>50</v>
      </c>
      <c r="O75" s="34">
        <v>50</v>
      </c>
    </row>
    <row r="76" spans="1:15" ht="16.2" thickBot="1" x14ac:dyDescent="0.35">
      <c r="A76" s="43"/>
      <c r="B76" s="12"/>
      <c r="C76" s="30" t="s">
        <v>71</v>
      </c>
      <c r="D76" s="34">
        <v>20</v>
      </c>
      <c r="E76" s="34">
        <v>20</v>
      </c>
      <c r="F76" s="34">
        <v>20</v>
      </c>
      <c r="G76" s="34">
        <v>20</v>
      </c>
      <c r="H76" s="34">
        <v>20</v>
      </c>
      <c r="I76" s="34">
        <v>20</v>
      </c>
      <c r="J76" s="34">
        <v>20</v>
      </c>
      <c r="K76" s="34">
        <v>20</v>
      </c>
      <c r="L76" s="34">
        <v>20</v>
      </c>
      <c r="M76" s="34">
        <v>20</v>
      </c>
      <c r="N76" s="34">
        <v>20</v>
      </c>
      <c r="O76" s="34">
        <v>20</v>
      </c>
    </row>
    <row r="77" spans="1:15" ht="16.2" thickBot="1" x14ac:dyDescent="0.35">
      <c r="A77" s="43"/>
      <c r="B77" s="12"/>
      <c r="C77" s="30" t="s">
        <v>72</v>
      </c>
      <c r="D77" s="34">
        <v>50</v>
      </c>
      <c r="E77" s="34">
        <v>50</v>
      </c>
      <c r="F77" s="34">
        <v>50</v>
      </c>
      <c r="G77" s="34">
        <v>50</v>
      </c>
      <c r="H77" s="34">
        <v>50</v>
      </c>
      <c r="I77" s="34">
        <v>50</v>
      </c>
      <c r="J77" s="34">
        <v>50</v>
      </c>
      <c r="K77" s="34">
        <v>50</v>
      </c>
      <c r="L77" s="34">
        <v>50</v>
      </c>
      <c r="M77" s="34">
        <v>50</v>
      </c>
      <c r="N77" s="34">
        <v>50</v>
      </c>
      <c r="O77" s="34">
        <v>50</v>
      </c>
    </row>
    <row r="78" spans="1:15" ht="16.2" thickBot="1" x14ac:dyDescent="0.35">
      <c r="A78" s="43"/>
      <c r="B78" s="12"/>
      <c r="C78" s="30" t="s">
        <v>73</v>
      </c>
      <c r="D78" s="34">
        <v>10</v>
      </c>
      <c r="E78" s="34">
        <v>10</v>
      </c>
      <c r="F78" s="34">
        <v>10</v>
      </c>
      <c r="G78" s="34">
        <v>10</v>
      </c>
      <c r="H78" s="34">
        <v>10</v>
      </c>
      <c r="I78" s="34">
        <v>10</v>
      </c>
      <c r="J78" s="34">
        <v>10</v>
      </c>
      <c r="K78" s="34">
        <v>10</v>
      </c>
      <c r="L78" s="34">
        <v>10</v>
      </c>
      <c r="M78" s="34">
        <v>10</v>
      </c>
      <c r="N78" s="34">
        <v>10</v>
      </c>
      <c r="O78" s="34">
        <v>10</v>
      </c>
    </row>
    <row r="79" spans="1:15" ht="16.2" thickBot="1" x14ac:dyDescent="0.35">
      <c r="A79" s="44"/>
      <c r="B79" s="11"/>
      <c r="C79" s="30" t="s">
        <v>74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1:15" ht="16.2" thickBot="1" x14ac:dyDescent="0.35">
      <c r="A80" s="14">
        <v>6</v>
      </c>
      <c r="B80" s="67" t="s">
        <v>82</v>
      </c>
      <c r="C80" s="67"/>
      <c r="D80" s="38">
        <f t="shared" ref="D80:O80" si="11">SUM(D81:D82)</f>
        <v>3000</v>
      </c>
      <c r="E80" s="38">
        <f t="shared" si="11"/>
        <v>0</v>
      </c>
      <c r="F80" s="38">
        <f t="shared" si="11"/>
        <v>0</v>
      </c>
      <c r="G80" s="38">
        <f t="shared" si="11"/>
        <v>0</v>
      </c>
      <c r="H80" s="38">
        <f t="shared" si="11"/>
        <v>0</v>
      </c>
      <c r="I80" s="38">
        <f t="shared" si="11"/>
        <v>0</v>
      </c>
      <c r="J80" s="38">
        <f t="shared" si="11"/>
        <v>0</v>
      </c>
      <c r="K80" s="38">
        <f t="shared" si="11"/>
        <v>0</v>
      </c>
      <c r="L80" s="38">
        <f t="shared" si="11"/>
        <v>0</v>
      </c>
      <c r="M80" s="38">
        <f t="shared" si="11"/>
        <v>0</v>
      </c>
      <c r="N80" s="38">
        <f t="shared" si="11"/>
        <v>0</v>
      </c>
      <c r="O80" s="38">
        <f t="shared" si="11"/>
        <v>0</v>
      </c>
    </row>
    <row r="81" spans="1:15" ht="16.2" thickBot="1" x14ac:dyDescent="0.35">
      <c r="A81" s="71" t="s">
        <v>23</v>
      </c>
      <c r="B81" s="72"/>
      <c r="C81" s="30" t="s">
        <v>75</v>
      </c>
      <c r="D81" s="36">
        <v>3000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1:15" ht="16.2" thickBot="1" x14ac:dyDescent="0.35">
      <c r="A82" s="43"/>
      <c r="B82" s="12"/>
      <c r="C82" s="30" t="s">
        <v>76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1:15" ht="33" customHeight="1" thickBot="1" x14ac:dyDescent="0.35">
      <c r="A83" s="14">
        <v>7</v>
      </c>
      <c r="B83" s="67" t="s">
        <v>89</v>
      </c>
      <c r="C83" s="67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6.2" thickBot="1" x14ac:dyDescent="0.35">
      <c r="A84" s="14">
        <v>8</v>
      </c>
      <c r="B84" s="67" t="s">
        <v>77</v>
      </c>
      <c r="C84" s="67"/>
      <c r="D84" s="35">
        <v>100</v>
      </c>
      <c r="E84" s="35">
        <v>100</v>
      </c>
      <c r="F84" s="35">
        <v>100</v>
      </c>
      <c r="G84" s="35">
        <v>100</v>
      </c>
      <c r="H84" s="35">
        <v>100</v>
      </c>
      <c r="I84" s="35">
        <v>100</v>
      </c>
      <c r="J84" s="35">
        <v>100</v>
      </c>
      <c r="K84" s="35">
        <v>100</v>
      </c>
      <c r="L84" s="35">
        <v>100</v>
      </c>
      <c r="M84" s="35">
        <v>100</v>
      </c>
      <c r="N84" s="35">
        <v>100</v>
      </c>
      <c r="O84" s="35">
        <v>100</v>
      </c>
    </row>
    <row r="85" spans="1:15" ht="16.2" thickBot="1" x14ac:dyDescent="0.35">
      <c r="A85" s="39">
        <v>9</v>
      </c>
      <c r="B85" s="79" t="s">
        <v>42</v>
      </c>
      <c r="C85" s="67"/>
      <c r="D85" s="38">
        <f>SUM(D86:D87)</f>
        <v>325</v>
      </c>
      <c r="E85" s="38">
        <f t="shared" ref="E85:O85" si="12">SUM(E86:E87)</f>
        <v>325</v>
      </c>
      <c r="F85" s="38">
        <f t="shared" si="12"/>
        <v>325</v>
      </c>
      <c r="G85" s="38">
        <f t="shared" si="12"/>
        <v>325</v>
      </c>
      <c r="H85" s="38">
        <f t="shared" si="12"/>
        <v>325</v>
      </c>
      <c r="I85" s="38">
        <f t="shared" si="12"/>
        <v>325</v>
      </c>
      <c r="J85" s="38">
        <f t="shared" si="12"/>
        <v>325</v>
      </c>
      <c r="K85" s="38">
        <f t="shared" si="12"/>
        <v>325</v>
      </c>
      <c r="L85" s="38">
        <f t="shared" si="12"/>
        <v>325</v>
      </c>
      <c r="M85" s="38">
        <f t="shared" si="12"/>
        <v>325</v>
      </c>
      <c r="N85" s="38">
        <f t="shared" si="12"/>
        <v>325</v>
      </c>
      <c r="O85" s="38">
        <f t="shared" si="12"/>
        <v>325</v>
      </c>
    </row>
    <row r="86" spans="1:15" ht="16.2" thickBot="1" x14ac:dyDescent="0.35">
      <c r="A86" s="71" t="s">
        <v>23</v>
      </c>
      <c r="B86" s="72"/>
      <c r="C86" s="30" t="s">
        <v>83</v>
      </c>
      <c r="D86" s="36">
        <v>250</v>
      </c>
      <c r="E86" s="36">
        <v>250</v>
      </c>
      <c r="F86" s="36">
        <v>250</v>
      </c>
      <c r="G86" s="36">
        <v>250</v>
      </c>
      <c r="H86" s="36">
        <v>250</v>
      </c>
      <c r="I86" s="36">
        <v>250</v>
      </c>
      <c r="J86" s="36">
        <v>250</v>
      </c>
      <c r="K86" s="36">
        <v>250</v>
      </c>
      <c r="L86" s="36">
        <v>250</v>
      </c>
      <c r="M86" s="36">
        <v>250</v>
      </c>
      <c r="N86" s="36">
        <v>250</v>
      </c>
      <c r="O86" s="36">
        <v>250</v>
      </c>
    </row>
    <row r="87" spans="1:15" ht="16.2" thickBot="1" x14ac:dyDescent="0.35">
      <c r="A87" s="44"/>
      <c r="B87" s="11"/>
      <c r="C87" s="30" t="s">
        <v>84</v>
      </c>
      <c r="D87" s="36">
        <v>75</v>
      </c>
      <c r="E87" s="36">
        <v>75</v>
      </c>
      <c r="F87" s="36">
        <v>75</v>
      </c>
      <c r="G87" s="36">
        <v>75</v>
      </c>
      <c r="H87" s="36">
        <v>75</v>
      </c>
      <c r="I87" s="36">
        <v>75</v>
      </c>
      <c r="J87" s="36">
        <v>75</v>
      </c>
      <c r="K87" s="36">
        <v>75</v>
      </c>
      <c r="L87" s="36">
        <v>75</v>
      </c>
      <c r="M87" s="36">
        <v>75</v>
      </c>
      <c r="N87" s="36">
        <v>75</v>
      </c>
      <c r="O87" s="36">
        <v>75</v>
      </c>
    </row>
    <row r="88" spans="1:15" ht="16.2" thickBot="1" x14ac:dyDescent="0.35">
      <c r="A88" s="14">
        <v>10</v>
      </c>
      <c r="B88" s="67" t="s">
        <v>43</v>
      </c>
      <c r="C88" s="67"/>
      <c r="D88" s="38">
        <f>SUM(D89:D90)</f>
        <v>0</v>
      </c>
      <c r="E88" s="38">
        <f t="shared" ref="E88" si="13">SUM(E89:E90)</f>
        <v>0</v>
      </c>
      <c r="F88" s="38">
        <f t="shared" ref="F88" si="14">SUM(F89:F90)</f>
        <v>0</v>
      </c>
      <c r="G88" s="38">
        <f t="shared" ref="G88" si="15">SUM(G89:G90)</f>
        <v>0</v>
      </c>
      <c r="H88" s="38">
        <f t="shared" ref="H88" si="16">SUM(H89:H90)</f>
        <v>0</v>
      </c>
      <c r="I88" s="38">
        <f t="shared" ref="I88" si="17">SUM(I89:I90)</f>
        <v>0</v>
      </c>
      <c r="J88" s="38">
        <f t="shared" ref="J88" si="18">SUM(J89:J90)</f>
        <v>0</v>
      </c>
      <c r="K88" s="38">
        <f t="shared" ref="K88" si="19">SUM(K89:K90)</f>
        <v>0</v>
      </c>
      <c r="L88" s="38">
        <f t="shared" ref="L88" si="20">SUM(L89:L90)</f>
        <v>0</v>
      </c>
      <c r="M88" s="38">
        <f t="shared" ref="M88" si="21">SUM(M89:M90)</f>
        <v>0</v>
      </c>
      <c r="N88" s="38">
        <f t="shared" ref="N88" si="22">SUM(N89:N90)</f>
        <v>0</v>
      </c>
      <c r="O88" s="38">
        <f t="shared" ref="O88" si="23">SUM(O89:O90)</f>
        <v>0</v>
      </c>
    </row>
    <row r="89" spans="1:15" ht="16.2" thickBot="1" x14ac:dyDescent="0.35">
      <c r="A89" s="77" t="s">
        <v>23</v>
      </c>
      <c r="B89" s="78"/>
      <c r="C89" s="30" t="s">
        <v>87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ht="16.2" thickBot="1" x14ac:dyDescent="0.35">
      <c r="A90" s="28"/>
      <c r="B90" s="11"/>
      <c r="C90" s="30" t="s">
        <v>88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ht="16.2" thickBot="1" x14ac:dyDescent="0.35">
      <c r="A91" s="39">
        <v>11</v>
      </c>
      <c r="B91" s="79" t="s">
        <v>86</v>
      </c>
      <c r="C91" s="67"/>
      <c r="D91" s="38">
        <f>SUM(D92:D94)</f>
        <v>0</v>
      </c>
      <c r="E91" s="38">
        <f t="shared" ref="E91:O91" si="24">SUM(E92:E94)</f>
        <v>0</v>
      </c>
      <c r="F91" s="38">
        <f t="shared" si="24"/>
        <v>0</v>
      </c>
      <c r="G91" s="38">
        <f t="shared" si="24"/>
        <v>0</v>
      </c>
      <c r="H91" s="38">
        <f t="shared" si="24"/>
        <v>0</v>
      </c>
      <c r="I91" s="38">
        <f t="shared" si="24"/>
        <v>0</v>
      </c>
      <c r="J91" s="38">
        <f t="shared" si="24"/>
        <v>0</v>
      </c>
      <c r="K91" s="38">
        <f t="shared" si="24"/>
        <v>0</v>
      </c>
      <c r="L91" s="38">
        <f t="shared" si="24"/>
        <v>0</v>
      </c>
      <c r="M91" s="38">
        <f t="shared" si="24"/>
        <v>0</v>
      </c>
      <c r="N91" s="38">
        <f t="shared" si="24"/>
        <v>0</v>
      </c>
      <c r="O91" s="38">
        <f t="shared" si="24"/>
        <v>0</v>
      </c>
    </row>
    <row r="92" spans="1:15" ht="16.2" thickBot="1" x14ac:dyDescent="0.35">
      <c r="A92" s="77" t="s">
        <v>23</v>
      </c>
      <c r="B92" s="78"/>
      <c r="C92" s="30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ht="16.2" thickBot="1" x14ac:dyDescent="0.35">
      <c r="A93" s="43"/>
      <c r="B93" s="12"/>
      <c r="C93" s="30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ht="16.2" thickBot="1" x14ac:dyDescent="0.35">
      <c r="A94" s="44"/>
      <c r="B94" s="11"/>
      <c r="C94" s="30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 ht="16.2" thickBot="1" x14ac:dyDescent="0.35">
      <c r="A95" s="67" t="s">
        <v>85</v>
      </c>
      <c r="B95" s="67"/>
      <c r="C95" s="67"/>
      <c r="D95" s="38">
        <f>D73+D80+D84+D85+D88+D91+D83</f>
        <v>3655</v>
      </c>
      <c r="E95" s="38">
        <f t="shared" ref="E95:O95" si="25">E73+E80+E84+E85+E88+E91+E83</f>
        <v>655</v>
      </c>
      <c r="F95" s="38">
        <f t="shared" si="25"/>
        <v>655</v>
      </c>
      <c r="G95" s="38">
        <f t="shared" si="25"/>
        <v>655</v>
      </c>
      <c r="H95" s="38">
        <f t="shared" si="25"/>
        <v>655</v>
      </c>
      <c r="I95" s="38">
        <f t="shared" si="25"/>
        <v>655</v>
      </c>
      <c r="J95" s="38">
        <f t="shared" si="25"/>
        <v>655</v>
      </c>
      <c r="K95" s="38">
        <f t="shared" si="25"/>
        <v>655</v>
      </c>
      <c r="L95" s="38">
        <f t="shared" si="25"/>
        <v>655</v>
      </c>
      <c r="M95" s="38">
        <f t="shared" si="25"/>
        <v>655</v>
      </c>
      <c r="N95" s="38">
        <f t="shared" si="25"/>
        <v>655</v>
      </c>
      <c r="O95" s="38">
        <f t="shared" si="25"/>
        <v>655</v>
      </c>
    </row>
    <row r="96" spans="1:15" ht="27.9" customHeight="1" thickBot="1" x14ac:dyDescent="0.35">
      <c r="A96" s="67" t="s">
        <v>44</v>
      </c>
      <c r="B96" s="67"/>
      <c r="C96" s="67"/>
      <c r="D96" s="45">
        <f t="shared" ref="D96:O96" si="26">D58+D71-D95</f>
        <v>445</v>
      </c>
      <c r="E96" s="45">
        <f t="shared" si="26"/>
        <v>790</v>
      </c>
      <c r="F96" s="45">
        <f t="shared" si="26"/>
        <v>1135</v>
      </c>
      <c r="G96" s="45">
        <f t="shared" si="26"/>
        <v>1480</v>
      </c>
      <c r="H96" s="45">
        <f t="shared" si="26"/>
        <v>1825</v>
      </c>
      <c r="I96" s="45">
        <f t="shared" si="26"/>
        <v>2170</v>
      </c>
      <c r="J96" s="45">
        <f t="shared" si="26"/>
        <v>2515</v>
      </c>
      <c r="K96" s="45">
        <f t="shared" si="26"/>
        <v>2860</v>
      </c>
      <c r="L96" s="45">
        <f t="shared" si="26"/>
        <v>3205</v>
      </c>
      <c r="M96" s="45">
        <f t="shared" si="26"/>
        <v>3550</v>
      </c>
      <c r="N96" s="45">
        <f t="shared" si="26"/>
        <v>3895</v>
      </c>
      <c r="O96" s="45">
        <f t="shared" si="26"/>
        <v>4240</v>
      </c>
    </row>
    <row r="97" spans="1:17" x14ac:dyDescent="0.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5.6" x14ac:dyDescent="0.3">
      <c r="A98" s="2"/>
    </row>
    <row r="99" spans="1:17" x14ac:dyDescent="0.3">
      <c r="A99" s="6" t="s">
        <v>45</v>
      </c>
    </row>
    <row r="100" spans="1:17" ht="17.399999999999999" x14ac:dyDescent="0.3">
      <c r="A100" s="17" t="s">
        <v>29</v>
      </c>
    </row>
    <row r="101" spans="1:17" x14ac:dyDescent="0.3">
      <c r="A101" s="18" t="s">
        <v>30</v>
      </c>
    </row>
    <row r="102" spans="1:17" x14ac:dyDescent="0.3">
      <c r="A102" s="6"/>
    </row>
    <row r="103" spans="1:17" x14ac:dyDescent="0.3">
      <c r="A103" s="6" t="s">
        <v>46</v>
      </c>
    </row>
    <row r="104" spans="1:17" ht="17.399999999999999" x14ac:dyDescent="0.3">
      <c r="A104" s="6" t="s">
        <v>32</v>
      </c>
    </row>
    <row r="105" spans="1:17" x14ac:dyDescent="0.3">
      <c r="A105" s="6"/>
    </row>
  </sheetData>
  <mergeCells count="58">
    <mergeCell ref="A74:B74"/>
    <mergeCell ref="A81:B81"/>
    <mergeCell ref="A86:B86"/>
    <mergeCell ref="A89:B89"/>
    <mergeCell ref="A92:B92"/>
    <mergeCell ref="B83:C83"/>
    <mergeCell ref="B80:C80"/>
    <mergeCell ref="B60:C60"/>
    <mergeCell ref="B61:C61"/>
    <mergeCell ref="A59:O59"/>
    <mergeCell ref="A56:C57"/>
    <mergeCell ref="A58:C58"/>
    <mergeCell ref="D56:O56"/>
    <mergeCell ref="J1:O1"/>
    <mergeCell ref="J2:O2"/>
    <mergeCell ref="J4:O4"/>
    <mergeCell ref="A6:O6"/>
    <mergeCell ref="A8:O8"/>
    <mergeCell ref="A95:C95"/>
    <mergeCell ref="A96:C96"/>
    <mergeCell ref="B91:C91"/>
    <mergeCell ref="B88:C88"/>
    <mergeCell ref="B84:C84"/>
    <mergeCell ref="B85:C85"/>
    <mergeCell ref="B73:C73"/>
    <mergeCell ref="A71:C71"/>
    <mergeCell ref="B67:C67"/>
    <mergeCell ref="B62:C62"/>
    <mergeCell ref="B63:C63"/>
    <mergeCell ref="A72:O72"/>
    <mergeCell ref="A64:B66"/>
    <mergeCell ref="A68:B68"/>
    <mergeCell ref="A51:O51"/>
    <mergeCell ref="B35:C35"/>
    <mergeCell ref="B36:C36"/>
    <mergeCell ref="B37:C37"/>
    <mergeCell ref="B38:C38"/>
    <mergeCell ref="B39:C39"/>
    <mergeCell ref="A19:B19"/>
    <mergeCell ref="A21:B21"/>
    <mergeCell ref="A22:B22"/>
    <mergeCell ref="A23:B23"/>
    <mergeCell ref="B34:C34"/>
    <mergeCell ref="A25:B25"/>
    <mergeCell ref="A26:B26"/>
    <mergeCell ref="B27:C27"/>
    <mergeCell ref="B28:C28"/>
    <mergeCell ref="A29:B29"/>
    <mergeCell ref="A30:B30"/>
    <mergeCell ref="A31:B31"/>
    <mergeCell ref="A32:B32"/>
    <mergeCell ref="B33:C33"/>
    <mergeCell ref="A24:B24"/>
    <mergeCell ref="A14:C15"/>
    <mergeCell ref="D14:O14"/>
    <mergeCell ref="B16:C16"/>
    <mergeCell ref="B17:C17"/>
    <mergeCell ref="A18:B18"/>
  </mergeCells>
  <pageMargins left="0.28000000000000003" right="0.27" top="0.39" bottom="0.5" header="0.31496062992125984" footer="0.31496062992125984"/>
  <pageSetup paperSize="9" scale="77" fitToHeight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 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</dc:creator>
  <cp:lastModifiedBy>Анисатова Е.В.</cp:lastModifiedBy>
  <cp:lastPrinted>2017-08-09T04:48:18Z</cp:lastPrinted>
  <dcterms:created xsi:type="dcterms:W3CDTF">2017-08-08T07:09:04Z</dcterms:created>
  <dcterms:modified xsi:type="dcterms:W3CDTF">2019-03-27T08:00:34Z</dcterms:modified>
</cp:coreProperties>
</file>